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Sheet1!$A$1:$J$41</definedName>
  </definedNames>
  <calcPr calcId="125725"/>
</workbook>
</file>

<file path=xl/calcChain.xml><?xml version="1.0" encoding="utf-8"?>
<calcChain xmlns="http://schemas.openxmlformats.org/spreadsheetml/2006/main">
  <c r="I35" i="1"/>
  <c r="I34"/>
  <c r="I33"/>
  <c r="I32"/>
  <c r="I31"/>
  <c r="I30"/>
  <c r="I29"/>
  <c r="I28"/>
  <c r="I27"/>
  <c r="I26"/>
  <c r="I25"/>
  <c r="I24"/>
  <c r="I23"/>
  <c r="I22"/>
  <c r="I38" s="1"/>
  <c r="E33"/>
  <c r="E35"/>
  <c r="E34"/>
  <c r="E32"/>
  <c r="E31"/>
  <c r="E30"/>
  <c r="E29"/>
  <c r="E28"/>
  <c r="E27"/>
  <c r="E26"/>
  <c r="E25"/>
  <c r="E24"/>
  <c r="E23"/>
  <c r="E22"/>
  <c r="E38" s="1"/>
  <c r="H37"/>
  <c r="D37"/>
  <c r="G36"/>
  <c r="C36"/>
  <c r="C15"/>
  <c r="H15"/>
  <c r="F15"/>
  <c r="D15"/>
  <c r="I14"/>
  <c r="I13"/>
  <c r="I12"/>
  <c r="I11"/>
  <c r="I10"/>
  <c r="I9"/>
  <c r="I8"/>
  <c r="I7"/>
  <c r="I6"/>
  <c r="I5"/>
  <c r="I4"/>
  <c r="I3"/>
  <c r="I16" s="1"/>
  <c r="G14"/>
  <c r="G13"/>
  <c r="G12"/>
  <c r="G11"/>
  <c r="G10"/>
  <c r="G9"/>
  <c r="G8"/>
  <c r="G7"/>
  <c r="G6"/>
  <c r="G5"/>
  <c r="G4"/>
  <c r="G3"/>
  <c r="G16" s="1"/>
  <c r="E4"/>
  <c r="E14"/>
  <c r="E13"/>
  <c r="E12"/>
  <c r="E11"/>
  <c r="E10"/>
  <c r="E9"/>
  <c r="E8"/>
  <c r="E7"/>
  <c r="E6"/>
  <c r="E5"/>
  <c r="E3"/>
  <c r="E16" s="1"/>
  <c r="J39" l="1"/>
  <c r="J40" s="1"/>
  <c r="J41" s="1"/>
  <c r="J17"/>
  <c r="J19" s="1"/>
</calcChain>
</file>

<file path=xl/sharedStrings.xml><?xml version="1.0" encoding="utf-8"?>
<sst xmlns="http://schemas.openxmlformats.org/spreadsheetml/2006/main" count="28" uniqueCount="23">
  <si>
    <t>Subbasin</t>
  </si>
  <si>
    <t>Total Miles</t>
  </si>
  <si>
    <t>Miles Good</t>
  </si>
  <si>
    <t>Miles Fair</t>
  </si>
  <si>
    <t>Miles Poor</t>
  </si>
  <si>
    <t>Hours Good</t>
  </si>
  <si>
    <t>Hours Fair</t>
  </si>
  <si>
    <t>Total hrs</t>
  </si>
  <si>
    <t>Total mi</t>
  </si>
  <si>
    <t>Grand hrs</t>
  </si>
  <si>
    <t>Hrly Rate</t>
  </si>
  <si>
    <t>Total Cost</t>
  </si>
  <si>
    <t>Hours Poor</t>
  </si>
  <si>
    <t>Lakes</t>
  </si>
  <si>
    <t>Swamp Polys</t>
  </si>
  <si>
    <t>Total Feat</t>
  </si>
  <si>
    <t>Total Area</t>
  </si>
  <si>
    <t>Hours</t>
  </si>
  <si>
    <t>Total Hrs</t>
  </si>
  <si>
    <t>Total Project Cost</t>
  </si>
  <si>
    <t>Lake Area M2</t>
  </si>
  <si>
    <t>Swamp Area M2</t>
  </si>
  <si>
    <t>Rate Hrs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</si>
</sst>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8" formatCode="0.0"/>
    <numFmt numFmtId="171" formatCode="#,##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Font="1"/>
    <xf numFmtId="168" fontId="0" fillId="0" borderId="0" xfId="0" applyNumberFormat="1"/>
    <xf numFmtId="171" fontId="0" fillId="0" borderId="0" xfId="0" applyNumberFormat="1"/>
    <xf numFmtId="168" fontId="1" fillId="0" borderId="0" xfId="0" applyNumberFormat="1" applyFont="1"/>
    <xf numFmtId="8" fontId="0" fillId="0" borderId="0" xfId="0" applyNumberFormat="1"/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8" fontId="1" fillId="0" borderId="0" xfId="0" applyNumberFormat="1" applyFont="1"/>
    <xf numFmtId="0" fontId="3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NumberFormat="1" applyAlignment="1">
      <alignment horizontal="left"/>
    </xf>
    <xf numFmtId="8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E7" sqref="E7"/>
    </sheetView>
  </sheetViews>
  <sheetFormatPr defaultRowHeight="15"/>
  <cols>
    <col min="3" max="9" width="12.7109375" customWidth="1"/>
    <col min="10" max="10" width="14.5703125" customWidth="1"/>
  </cols>
  <sheetData>
    <row r="1" spans="1:9">
      <c r="A1" s="1" t="s">
        <v>0</v>
      </c>
      <c r="C1" s="2" t="s">
        <v>1</v>
      </c>
      <c r="D1" s="2" t="s">
        <v>2</v>
      </c>
      <c r="E1" t="s">
        <v>5</v>
      </c>
      <c r="F1" s="2" t="s">
        <v>3</v>
      </c>
      <c r="G1" t="s">
        <v>6</v>
      </c>
      <c r="H1" s="2" t="s">
        <v>4</v>
      </c>
      <c r="I1" t="s">
        <v>12</v>
      </c>
    </row>
    <row r="2" spans="1:9">
      <c r="A2" t="s">
        <v>22</v>
      </c>
      <c r="E2">
        <v>0.2</v>
      </c>
      <c r="G2">
        <v>0.8</v>
      </c>
      <c r="I2">
        <v>0.9</v>
      </c>
    </row>
    <row r="3" spans="1:9">
      <c r="A3">
        <v>3170006</v>
      </c>
      <c r="C3" s="3">
        <v>15.659000000000001</v>
      </c>
      <c r="D3" s="3">
        <v>9.3000000000000007</v>
      </c>
      <c r="E3" s="3">
        <f>E2*D3</f>
        <v>1.8600000000000003</v>
      </c>
      <c r="F3" s="3">
        <v>3.4</v>
      </c>
      <c r="G3" s="3">
        <f>G2*F3</f>
        <v>2.72</v>
      </c>
      <c r="H3" s="3">
        <v>3</v>
      </c>
      <c r="I3" s="3">
        <f>I2*H3</f>
        <v>2.7</v>
      </c>
    </row>
    <row r="4" spans="1:9">
      <c r="A4">
        <v>3170009</v>
      </c>
      <c r="C4" s="3">
        <v>636.83900000000006</v>
      </c>
      <c r="D4" s="3">
        <v>56.7</v>
      </c>
      <c r="E4" s="3">
        <f>E2*D4</f>
        <v>11.340000000000002</v>
      </c>
      <c r="F4" s="3">
        <v>52.7</v>
      </c>
      <c r="G4" s="3">
        <f>G2*F4</f>
        <v>42.160000000000004</v>
      </c>
      <c r="H4" s="3">
        <v>527.4</v>
      </c>
      <c r="I4" s="3">
        <f>I2*H4</f>
        <v>474.65999999999997</v>
      </c>
    </row>
    <row r="5" spans="1:9">
      <c r="A5">
        <v>3180004</v>
      </c>
      <c r="C5" s="3">
        <v>9.8040000000000003</v>
      </c>
      <c r="D5" s="3">
        <v>0.9</v>
      </c>
      <c r="E5" s="3">
        <f>E2*D5</f>
        <v>0.18000000000000002</v>
      </c>
      <c r="F5" s="3">
        <v>0.2</v>
      </c>
      <c r="G5" s="3">
        <f>G2*F5</f>
        <v>0.16000000000000003</v>
      </c>
      <c r="H5" s="3">
        <v>8.6999999999999993</v>
      </c>
      <c r="I5" s="3">
        <f>I2*H5</f>
        <v>7.8299999999999992</v>
      </c>
    </row>
    <row r="6" spans="1:9">
      <c r="A6">
        <v>8080101</v>
      </c>
      <c r="C6" s="3">
        <v>96.144999999999996</v>
      </c>
      <c r="D6" s="3">
        <v>1.2</v>
      </c>
      <c r="E6" s="3">
        <f>E2*D6</f>
        <v>0.24</v>
      </c>
      <c r="F6" s="3">
        <v>0.8</v>
      </c>
      <c r="G6" s="3">
        <f>G2*F6</f>
        <v>0.64000000000000012</v>
      </c>
      <c r="H6" s="3">
        <v>94.1</v>
      </c>
      <c r="I6" s="3">
        <f>I2*H6</f>
        <v>84.69</v>
      </c>
    </row>
    <row r="7" spans="1:9">
      <c r="A7">
        <v>8080102</v>
      </c>
      <c r="C7" s="3">
        <v>40.563000000000002</v>
      </c>
      <c r="D7" s="3">
        <v>5.6</v>
      </c>
      <c r="E7" s="3">
        <f>E2*D7</f>
        <v>1.1199999999999999</v>
      </c>
      <c r="F7" s="3">
        <v>1</v>
      </c>
      <c r="G7" s="3">
        <f>G2*F7</f>
        <v>0.8</v>
      </c>
      <c r="H7" s="3">
        <v>34</v>
      </c>
      <c r="I7" s="3">
        <f>I2*H7</f>
        <v>30.6</v>
      </c>
    </row>
    <row r="8" spans="1:9">
      <c r="A8">
        <v>8080103</v>
      </c>
      <c r="C8" s="3">
        <v>277.17099999999999</v>
      </c>
      <c r="D8" s="3">
        <v>6.3</v>
      </c>
      <c r="E8" s="3">
        <f>E2*D8</f>
        <v>1.26</v>
      </c>
      <c r="F8" s="3">
        <v>7.3</v>
      </c>
      <c r="G8" s="3">
        <f>G2*F8</f>
        <v>5.84</v>
      </c>
      <c r="H8" s="3">
        <v>263.60000000000002</v>
      </c>
      <c r="I8" s="3">
        <f>I2*H8</f>
        <v>237.24000000000004</v>
      </c>
    </row>
    <row r="9" spans="1:9">
      <c r="A9">
        <v>8080202</v>
      </c>
      <c r="C9" s="3">
        <v>69.994</v>
      </c>
      <c r="D9" s="3">
        <v>0.8</v>
      </c>
      <c r="E9" s="3">
        <f>E2*D9</f>
        <v>0.16000000000000003</v>
      </c>
      <c r="F9" s="3">
        <v>1.2</v>
      </c>
      <c r="G9" s="3">
        <f>G2*F9</f>
        <v>0.96</v>
      </c>
      <c r="H9" s="3">
        <v>68</v>
      </c>
      <c r="I9" s="3">
        <f>I2*H9</f>
        <v>61.2</v>
      </c>
    </row>
    <row r="10" spans="1:9">
      <c r="A10">
        <v>8080206</v>
      </c>
      <c r="C10" s="3">
        <v>38.984000000000002</v>
      </c>
      <c r="D10" s="3">
        <v>3.2</v>
      </c>
      <c r="E10" s="3">
        <f>E2*D10</f>
        <v>0.64000000000000012</v>
      </c>
      <c r="F10" s="3">
        <v>3.5</v>
      </c>
      <c r="G10" s="3">
        <f>G2*F10</f>
        <v>2.8000000000000003</v>
      </c>
      <c r="H10" s="3">
        <v>32.299999999999997</v>
      </c>
      <c r="I10" s="3">
        <f>I2*H10</f>
        <v>29.069999999999997</v>
      </c>
    </row>
    <row r="11" spans="1:9">
      <c r="A11">
        <v>8090100</v>
      </c>
      <c r="C11" s="3">
        <v>1508.8779999999999</v>
      </c>
      <c r="D11" s="3">
        <v>0</v>
      </c>
      <c r="E11" s="3">
        <f>E2*D11</f>
        <v>0</v>
      </c>
      <c r="F11" s="3">
        <v>0</v>
      </c>
      <c r="G11" s="3">
        <f>G2*F11</f>
        <v>0</v>
      </c>
      <c r="H11" s="3">
        <v>1508.9</v>
      </c>
      <c r="I11" s="3">
        <f>I2*H11</f>
        <v>1358.0100000000002</v>
      </c>
    </row>
    <row r="12" spans="1:9">
      <c r="A12">
        <v>8090203</v>
      </c>
      <c r="C12" s="3">
        <v>2254.0639999999999</v>
      </c>
      <c r="D12" s="3">
        <v>0</v>
      </c>
      <c r="E12" s="3">
        <f>E2*D12</f>
        <v>0</v>
      </c>
      <c r="F12" s="3">
        <v>0</v>
      </c>
      <c r="G12" s="3">
        <f>G2*F12</f>
        <v>0</v>
      </c>
      <c r="H12" s="3">
        <v>2254.1</v>
      </c>
      <c r="I12" s="3">
        <f>I2*H12</f>
        <v>2028.69</v>
      </c>
    </row>
    <row r="13" spans="1:9">
      <c r="A13">
        <v>8090301</v>
      </c>
      <c r="C13" s="3">
        <v>1684.1790000000001</v>
      </c>
      <c r="D13" s="3">
        <v>0</v>
      </c>
      <c r="E13" s="3">
        <f>E2*D13</f>
        <v>0</v>
      </c>
      <c r="F13" s="3">
        <v>0</v>
      </c>
      <c r="G13" s="3">
        <f>G2*F13</f>
        <v>0</v>
      </c>
      <c r="H13" s="3">
        <v>1684.2</v>
      </c>
      <c r="I13" s="3">
        <f>I2*H13</f>
        <v>1515.78</v>
      </c>
    </row>
    <row r="14" spans="1:9">
      <c r="A14">
        <v>8090302</v>
      </c>
      <c r="C14" s="3">
        <v>422.03300000000002</v>
      </c>
      <c r="D14" s="3">
        <v>0</v>
      </c>
      <c r="E14" s="3">
        <f>E2*D14</f>
        <v>0</v>
      </c>
      <c r="F14" s="3">
        <v>0</v>
      </c>
      <c r="G14" s="3">
        <f>G2*F14</f>
        <v>0</v>
      </c>
      <c r="H14" s="3">
        <v>422</v>
      </c>
      <c r="I14" s="3">
        <f>I2*H14</f>
        <v>379.8</v>
      </c>
    </row>
    <row r="15" spans="1:9">
      <c r="A15" t="s">
        <v>8</v>
      </c>
      <c r="C15" s="3">
        <f>SUM(C3:C14)</f>
        <v>7054.3130000000001</v>
      </c>
      <c r="D15" s="3">
        <f>SUM(D3:D14)</f>
        <v>84</v>
      </c>
      <c r="F15" s="3">
        <f t="shared" ref="E15:I15" si="0">SUM(F3:F14)</f>
        <v>70.100000000000009</v>
      </c>
      <c r="H15" s="3">
        <f t="shared" si="0"/>
        <v>6900.3</v>
      </c>
    </row>
    <row r="16" spans="1:9">
      <c r="A16" t="s">
        <v>7</v>
      </c>
      <c r="D16" s="3"/>
      <c r="E16" s="5">
        <f>SUM(E3:E14)</f>
        <v>16.800000000000004</v>
      </c>
      <c r="F16" s="3"/>
      <c r="G16" s="5">
        <f>SUM(G3:G14)</f>
        <v>56.079999999999991</v>
      </c>
      <c r="H16" s="3"/>
      <c r="I16" s="5">
        <f>SUM(I3:I14)</f>
        <v>6210.27</v>
      </c>
    </row>
    <row r="17" spans="1:10">
      <c r="A17" t="s">
        <v>9</v>
      </c>
      <c r="J17" s="4">
        <f>E16+G16+I16</f>
        <v>6283.1500000000005</v>
      </c>
    </row>
    <row r="18" spans="1:10">
      <c r="A18" t="s">
        <v>10</v>
      </c>
      <c r="J18" s="6">
        <v>43</v>
      </c>
    </row>
    <row r="19" spans="1:10">
      <c r="A19" s="11" t="s">
        <v>11</v>
      </c>
      <c r="J19" s="12">
        <f>J17*J18</f>
        <v>270175.45</v>
      </c>
    </row>
    <row r="20" spans="1:10">
      <c r="A20" s="13" t="s">
        <v>0</v>
      </c>
      <c r="B20" s="14"/>
      <c r="C20" s="15" t="s">
        <v>13</v>
      </c>
      <c r="D20" s="15" t="s">
        <v>20</v>
      </c>
      <c r="E20" s="15" t="s">
        <v>17</v>
      </c>
      <c r="F20" s="15"/>
      <c r="G20" s="15" t="s">
        <v>14</v>
      </c>
      <c r="H20" s="15" t="s">
        <v>21</v>
      </c>
      <c r="I20" s="15" t="s">
        <v>17</v>
      </c>
    </row>
    <row r="21" spans="1:10">
      <c r="A21" s="17" t="s">
        <v>22</v>
      </c>
      <c r="B21" s="2"/>
      <c r="C21" s="10"/>
      <c r="D21" s="10"/>
      <c r="E21">
        <v>0.4</v>
      </c>
      <c r="G21" s="10"/>
      <c r="H21" s="10"/>
      <c r="I21">
        <v>0.4</v>
      </c>
    </row>
    <row r="22" spans="1:10">
      <c r="A22" s="7">
        <v>3170006</v>
      </c>
      <c r="C22" s="8">
        <v>1236</v>
      </c>
      <c r="D22" s="9">
        <v>5.2640000000000002</v>
      </c>
      <c r="E22" s="3">
        <f>E21*D22</f>
        <v>2.1056000000000004</v>
      </c>
      <c r="G22" s="10">
        <v>787</v>
      </c>
      <c r="H22" s="9">
        <v>52.412999999999997</v>
      </c>
      <c r="I22" s="3">
        <f>I21*H22</f>
        <v>20.965199999999999</v>
      </c>
    </row>
    <row r="23" spans="1:10">
      <c r="A23" s="7">
        <v>3170008</v>
      </c>
      <c r="C23" s="8">
        <v>1809</v>
      </c>
      <c r="D23" s="9">
        <v>9.3469999999999995</v>
      </c>
      <c r="E23" s="3">
        <f>E21*D23</f>
        <v>3.7387999999999999</v>
      </c>
      <c r="G23" s="8">
        <v>1143</v>
      </c>
      <c r="H23" s="9">
        <v>62.973999999999997</v>
      </c>
      <c r="I23" s="3">
        <f>I21*H23</f>
        <v>25.189599999999999</v>
      </c>
    </row>
    <row r="24" spans="1:10">
      <c r="A24" s="7">
        <v>3170009</v>
      </c>
      <c r="C24" s="8">
        <v>4543</v>
      </c>
      <c r="D24" s="9">
        <v>13.023999999999999</v>
      </c>
      <c r="E24" s="3">
        <f>E21*D24</f>
        <v>5.2096</v>
      </c>
      <c r="G24" s="8">
        <v>2397</v>
      </c>
      <c r="H24" s="9">
        <v>125.157</v>
      </c>
      <c r="I24" s="3">
        <f>I21*H24</f>
        <v>50.062800000000003</v>
      </c>
    </row>
    <row r="25" spans="1:10">
      <c r="A25" s="7">
        <v>3180004</v>
      </c>
      <c r="C25" s="8">
        <v>8628</v>
      </c>
      <c r="D25" s="9">
        <v>18.850000000000001</v>
      </c>
      <c r="E25" s="3">
        <f>E21*D25</f>
        <v>7.5400000000000009</v>
      </c>
      <c r="G25" s="8">
        <v>1397</v>
      </c>
      <c r="H25" s="9">
        <v>98.066999999999993</v>
      </c>
      <c r="I25" s="3">
        <f>I21*H25</f>
        <v>39.226799999999997</v>
      </c>
    </row>
    <row r="26" spans="1:10">
      <c r="A26" s="7">
        <v>3180005</v>
      </c>
      <c r="C26" s="8">
        <v>7897</v>
      </c>
      <c r="D26" s="9">
        <v>9.0169999999999995</v>
      </c>
      <c r="E26" s="3">
        <f>E21*D26</f>
        <v>3.6067999999999998</v>
      </c>
      <c r="G26" s="10">
        <v>252</v>
      </c>
      <c r="H26" s="9">
        <v>4.5359999999999996</v>
      </c>
      <c r="I26" s="3">
        <f>I21*H26</f>
        <v>1.8144</v>
      </c>
    </row>
    <row r="27" spans="1:10">
      <c r="A27" s="7">
        <v>8080101</v>
      </c>
      <c r="C27" s="8">
        <v>4376</v>
      </c>
      <c r="D27" s="9">
        <v>53.179000000000002</v>
      </c>
      <c r="E27" s="3">
        <f>E21*D27</f>
        <v>21.271600000000003</v>
      </c>
      <c r="G27" s="8">
        <v>2900</v>
      </c>
      <c r="H27" s="9">
        <v>654.91800000000001</v>
      </c>
      <c r="I27" s="3">
        <f>I21*H27</f>
        <v>261.96719999999999</v>
      </c>
    </row>
    <row r="28" spans="1:10">
      <c r="A28" s="7">
        <v>8080102</v>
      </c>
      <c r="C28" s="8">
        <v>5116</v>
      </c>
      <c r="D28" s="9">
        <v>37.436999999999998</v>
      </c>
      <c r="E28" s="3">
        <f>E21*D28</f>
        <v>14.9748</v>
      </c>
      <c r="G28" s="8">
        <v>1540</v>
      </c>
      <c r="H28" s="9">
        <v>130.47200000000001</v>
      </c>
      <c r="I28" s="3">
        <f>I21*H28</f>
        <v>52.188800000000008</v>
      </c>
    </row>
    <row r="29" spans="1:10">
      <c r="A29" s="7">
        <v>8080103</v>
      </c>
      <c r="C29" s="8">
        <v>6264</v>
      </c>
      <c r="D29" s="9">
        <v>37.482999999999997</v>
      </c>
      <c r="E29" s="3">
        <f>E21*D29</f>
        <v>14.9932</v>
      </c>
      <c r="G29" s="8">
        <v>1125</v>
      </c>
      <c r="H29" s="9">
        <v>322.24200000000002</v>
      </c>
      <c r="I29" s="3">
        <f>I21*H29</f>
        <v>128.89680000000001</v>
      </c>
    </row>
    <row r="30" spans="1:10">
      <c r="A30" s="7">
        <v>8080202</v>
      </c>
      <c r="C30" s="8">
        <v>12328</v>
      </c>
      <c r="D30" s="9">
        <v>277.19499999999999</v>
      </c>
      <c r="E30" s="3">
        <f>E21*D30</f>
        <v>110.878</v>
      </c>
      <c r="G30" s="8">
        <v>3334</v>
      </c>
      <c r="H30" s="9">
        <v>780.61300000000006</v>
      </c>
      <c r="I30" s="3">
        <f>I21*H30</f>
        <v>312.24520000000007</v>
      </c>
    </row>
    <row r="31" spans="1:10">
      <c r="A31" s="7">
        <v>8080206</v>
      </c>
      <c r="C31" s="8">
        <v>3414</v>
      </c>
      <c r="D31" s="9">
        <v>200.20599999999999</v>
      </c>
      <c r="E31" s="3">
        <f>E21*D31</f>
        <v>80.082400000000007</v>
      </c>
      <c r="G31" s="8">
        <v>1873</v>
      </c>
      <c r="H31" s="9">
        <v>234.73400000000001</v>
      </c>
      <c r="I31" s="3">
        <f>I21*H31</f>
        <v>93.893600000000006</v>
      </c>
    </row>
    <row r="32" spans="1:10">
      <c r="A32" s="7">
        <v>8090100</v>
      </c>
      <c r="C32" s="8">
        <v>1451</v>
      </c>
      <c r="D32" s="9">
        <v>50.838999999999999</v>
      </c>
      <c r="E32" s="3">
        <f>E21*D32</f>
        <v>20.335599999999999</v>
      </c>
      <c r="G32" s="8">
        <v>4708</v>
      </c>
      <c r="H32" s="9">
        <v>106.69499999999999</v>
      </c>
      <c r="I32" s="3">
        <f>I21*H32</f>
        <v>42.677999999999997</v>
      </c>
    </row>
    <row r="33" spans="1:10">
      <c r="A33" s="7">
        <v>8090203</v>
      </c>
      <c r="C33" s="8">
        <v>19309</v>
      </c>
      <c r="D33" s="9">
        <v>188.63900000000001</v>
      </c>
      <c r="E33" s="3">
        <f>E21*D33</f>
        <v>75.455600000000004</v>
      </c>
      <c r="G33" s="8">
        <v>7305</v>
      </c>
      <c r="H33" s="9">
        <v>616.53499999999997</v>
      </c>
      <c r="I33" s="3">
        <f>I21*H33</f>
        <v>246.614</v>
      </c>
    </row>
    <row r="34" spans="1:10">
      <c r="A34" s="7">
        <v>8090301</v>
      </c>
      <c r="C34" s="8">
        <v>12645</v>
      </c>
      <c r="D34" s="9">
        <v>368.65</v>
      </c>
      <c r="E34" s="3">
        <f>E21*D34</f>
        <v>147.46</v>
      </c>
      <c r="G34" s="8">
        <v>10250</v>
      </c>
      <c r="H34" s="9">
        <v>1086.9970000000001</v>
      </c>
      <c r="I34" s="3">
        <f>I21*H34</f>
        <v>434.79880000000003</v>
      </c>
    </row>
    <row r="35" spans="1:10">
      <c r="A35" s="7">
        <v>8090302</v>
      </c>
      <c r="C35" s="8">
        <v>13795</v>
      </c>
      <c r="D35" s="9">
        <v>665.79200000000003</v>
      </c>
      <c r="E35" s="3">
        <f>E21*D35</f>
        <v>266.3168</v>
      </c>
      <c r="G35" s="8">
        <v>8825</v>
      </c>
      <c r="H35" s="9">
        <v>1290.0170000000001</v>
      </c>
      <c r="I35" s="3">
        <f>I21*H35</f>
        <v>516.0068</v>
      </c>
    </row>
    <row r="36" spans="1:10">
      <c r="A36" t="s">
        <v>15</v>
      </c>
      <c r="C36" s="16">
        <f>SUM(C22:C35)</f>
        <v>102811</v>
      </c>
      <c r="G36" s="16">
        <f>SUM(G22:G35)</f>
        <v>47836</v>
      </c>
    </row>
    <row r="37" spans="1:10">
      <c r="A37" t="s">
        <v>16</v>
      </c>
      <c r="D37" s="4">
        <f>SUM(D22:D35)</f>
        <v>1934.922</v>
      </c>
      <c r="H37" s="4">
        <f>SUM(H22:H35)</f>
        <v>5566.37</v>
      </c>
    </row>
    <row r="38" spans="1:10">
      <c r="A38" t="s">
        <v>18</v>
      </c>
      <c r="E38" s="3">
        <f>SUM(E22:E35)</f>
        <v>773.9688000000001</v>
      </c>
      <c r="I38" s="3">
        <f>SUM(I22:I35)</f>
        <v>2226.5480000000002</v>
      </c>
    </row>
    <row r="39" spans="1:10">
      <c r="A39" t="s">
        <v>9</v>
      </c>
      <c r="J39" s="3">
        <f>E38+I38</f>
        <v>3000.5168000000003</v>
      </c>
    </row>
    <row r="40" spans="1:10">
      <c r="A40" s="11" t="s">
        <v>11</v>
      </c>
      <c r="J40" s="12">
        <f>J39*J18</f>
        <v>129022.22240000001</v>
      </c>
    </row>
    <row r="41" spans="1:10">
      <c r="A41" s="1" t="s">
        <v>19</v>
      </c>
      <c r="B41" s="1"/>
      <c r="J41" s="18">
        <f>J19+J40</f>
        <v>399197.67240000004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NGTOC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jdsimley</dc:creator>
  <cp:lastModifiedBy>jdsimley</cp:lastModifiedBy>
  <cp:lastPrinted>2010-06-01T23:20:14Z</cp:lastPrinted>
  <dcterms:created xsi:type="dcterms:W3CDTF">2010-06-01T16:33:38Z</dcterms:created>
  <dcterms:modified xsi:type="dcterms:W3CDTF">2010-06-01T23:22:35Z</dcterms:modified>
</cp:coreProperties>
</file>